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3260" windowHeight="9990" activeTab="0"/>
  </bookViews>
  <sheets>
    <sheet name="HVAC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<sst xmlns="http://schemas.openxmlformats.org/spreadsheetml/2006/main" count="75" uniqueCount="61">
  <si>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 xml:space="preserve">min </t>
  </si>
  <si>
    <t>max</t>
  </si>
  <si>
    <t>m²</t>
  </si>
  <si>
    <t>m</t>
  </si>
  <si>
    <t>m³</t>
  </si>
  <si>
    <t>±</t>
  </si>
  <si>
    <t>Nr pom.</t>
  </si>
  <si>
    <t>OPIS</t>
  </si>
  <si>
    <t>Klimatyz.</t>
  </si>
  <si>
    <t>ogólna</t>
  </si>
  <si>
    <t>Tak/Nie</t>
  </si>
  <si>
    <t>Tak</t>
  </si>
  <si>
    <t>Personel</t>
  </si>
  <si>
    <t>Ilość osób</t>
  </si>
  <si>
    <t>Ogólna ilość powietrza wentyl.</t>
  </si>
  <si>
    <t>Nadciśnienie</t>
  </si>
  <si>
    <t>Udział pow. zewnętrz.</t>
  </si>
  <si>
    <t>Ilość pow. usuwana przez odciągi miejsc.</t>
  </si>
  <si>
    <t>Śluza</t>
  </si>
  <si>
    <t>Klasa 
czystości</t>
  </si>
  <si>
    <t>Pomieszczenie Czyste</t>
  </si>
  <si>
    <t>Pomieszczenie laboratorium</t>
  </si>
  <si>
    <t>Temperatura</t>
  </si>
  <si>
    <t>ISO8</t>
  </si>
  <si>
    <t>Minim. ilość wymian powietrza</t>
  </si>
  <si>
    <t>Filtracja powietrza</t>
  </si>
  <si>
    <t>[Pa]</t>
  </si>
  <si>
    <t>[°C]</t>
  </si>
  <si>
    <t>[%]</t>
  </si>
  <si>
    <t>[m³/h]</t>
  </si>
  <si>
    <t>[kW]</t>
  </si>
  <si>
    <t>[1/h]</t>
  </si>
  <si>
    <t>Wilgotność
względna</t>
  </si>
  <si>
    <t>nawiew</t>
  </si>
  <si>
    <t>wyciąg</t>
  </si>
  <si>
    <t>Uwagi</t>
  </si>
  <si>
    <t>Czas pracy</t>
  </si>
  <si>
    <t>[h]</t>
  </si>
  <si>
    <t>nd</t>
  </si>
  <si>
    <t>&lt; 4</t>
  </si>
  <si>
    <t>G 4</t>
  </si>
  <si>
    <t>F5/F8/H13</t>
  </si>
  <si>
    <t>3 kW zyski od pieca, 1 kW zyski od zamrażarki</t>
  </si>
  <si>
    <t>przyjęto zyski ciepła dla lodówki sprężarkowej 100 [l]</t>
  </si>
  <si>
    <t>Pomieszczenie pomocnicze</t>
  </si>
  <si>
    <t>BSW</t>
  </si>
  <si>
    <t xml:space="preserve"> Tabela 1. Wentylacja i klimatyzacja.</t>
  </si>
  <si>
    <t>G4/F7</t>
  </si>
  <si>
    <t>Nawiew powietrza od góry (nawiewniki zlicowane z podsufitką)</t>
  </si>
  <si>
    <t>Wyciąg powietrza 20-30 cm nad poziomem podłogi. (Dopuszczalna instalacja kratek wyciągowych w podsufitce rozmieszczonych równomiernie, tak by uniknąć porywania powietrza nawiewanego bezpośrednio do kratek wywiewnych.)</t>
  </si>
  <si>
    <t>Ilość ciepła oddaw. Przez urządzenia (zyski ciepła)</t>
  </si>
  <si>
    <t>F</t>
  </si>
  <si>
    <t>H</t>
  </si>
  <si>
    <t>V</t>
  </si>
  <si>
    <t>F654</t>
  </si>
  <si>
    <t>Nawiewnik F654</t>
  </si>
  <si>
    <t>1xVDW 400x16 M</t>
  </si>
  <si>
    <t>4xVDW500x24 P</t>
  </si>
  <si>
    <t>4xVDW 400x16 M</t>
  </si>
  <si>
    <t>Zawór nawiewny 125</t>
  </si>
  <si>
    <t>ilość powietrza wywiewanego przy nadciśnieniu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</si>
</sst>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172" fontId="4" fillId="34" borderId="14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 horizontal="center"/>
    </xf>
    <xf numFmtId="3" fontId="4" fillId="34" borderId="14" xfId="0" applyNumberFormat="1" applyFont="1" applyFill="1" applyBorder="1" applyAlignment="1">
      <alignment/>
    </xf>
    <xf numFmtId="9" fontId="4" fillId="34" borderId="14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9" fontId="6" fillId="35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73" fontId="5" fillId="0" borderId="14" xfId="0" applyNumberFormat="1" applyFont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/>
    </xf>
    <xf numFmtId="4" fontId="6" fillId="35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textRotation="90"/>
    </xf>
    <xf numFmtId="172" fontId="4" fillId="33" borderId="17" xfId="0" applyNumberFormat="1" applyFont="1" applyFill="1" applyBorder="1" applyAlignment="1">
      <alignment horizontal="center" vertical="center" textRotation="90"/>
    </xf>
    <xf numFmtId="0" fontId="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5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9.140625" style="1" customWidth="1"/>
    <col min="2" max="2" width="40.140625" style="1" bestFit="1" customWidth="1"/>
    <col min="3" max="3" width="13.28125" style="1" customWidth="1"/>
    <col min="4" max="4" width="8.7109375" style="1" customWidth="1"/>
    <col min="5" max="6" width="9.28125" style="1" customWidth="1"/>
    <col min="7" max="7" width="25.28125" style="1" customWidth="1"/>
    <col min="8" max="9" width="8.7109375" style="1" customWidth="1"/>
    <col min="10" max="11" width="6.7109375" style="1" customWidth="1"/>
    <col min="12" max="12" width="13.28125" style="1" customWidth="1"/>
    <col min="13" max="13" width="9.140625" style="1" customWidth="1"/>
    <col min="14" max="15" width="12.7109375" style="1" customWidth="1"/>
    <col min="16" max="16" width="12.8515625" style="1" customWidth="1"/>
    <col min="17" max="17" width="13.00390625" style="1" customWidth="1"/>
    <col min="18" max="18" width="15.7109375" style="1" customWidth="1"/>
    <col min="19" max="19" width="13.28125" style="1" customWidth="1"/>
    <col min="20" max="20" width="11.00390625" style="1" customWidth="1"/>
    <col min="21" max="22" width="12.57421875" style="1" hidden="1" customWidth="1"/>
    <col min="23" max="23" width="13.421875" style="1" customWidth="1"/>
    <col min="24" max="24" width="54.28125" style="1" bestFit="1" customWidth="1"/>
    <col min="25" max="16384" width="9.140625" style="1" customWidth="1"/>
  </cols>
  <sheetData>
    <row r="1" ht="12.75" customHeight="1"/>
    <row r="2" ht="15.75">
      <c r="A2" s="2" t="s">
        <v>46</v>
      </c>
    </row>
    <row r="3" ht="15.75" thickBot="1"/>
    <row r="4" spans="1:24" ht="43.5" customHeight="1">
      <c r="A4" s="45" t="s">
        <v>6</v>
      </c>
      <c r="B4" s="47" t="s">
        <v>7</v>
      </c>
      <c r="C4" s="49" t="s">
        <v>19</v>
      </c>
      <c r="D4" s="41" t="s">
        <v>51</v>
      </c>
      <c r="E4" s="52" t="s">
        <v>52</v>
      </c>
      <c r="F4" s="41" t="s">
        <v>53</v>
      </c>
      <c r="G4" s="39" t="s">
        <v>55</v>
      </c>
      <c r="H4" s="53" t="s">
        <v>22</v>
      </c>
      <c r="I4" s="54"/>
      <c r="J4" s="43" t="s">
        <v>32</v>
      </c>
      <c r="K4" s="44"/>
      <c r="L4" s="49" t="s">
        <v>24</v>
      </c>
      <c r="M4" s="59" t="s">
        <v>15</v>
      </c>
      <c r="N4" s="61" t="s">
        <v>25</v>
      </c>
      <c r="O4" s="62"/>
      <c r="P4" s="39" t="s">
        <v>16</v>
      </c>
      <c r="Q4" s="39" t="s">
        <v>14</v>
      </c>
      <c r="R4" s="39" t="s">
        <v>60</v>
      </c>
      <c r="S4" s="39" t="s">
        <v>17</v>
      </c>
      <c r="T4" s="41" t="s">
        <v>8</v>
      </c>
      <c r="U4" s="41" t="s">
        <v>12</v>
      </c>
      <c r="V4" s="41" t="s">
        <v>36</v>
      </c>
      <c r="W4" s="57" t="s">
        <v>50</v>
      </c>
      <c r="X4" s="57" t="s">
        <v>35</v>
      </c>
    </row>
    <row r="5" spans="1:24" ht="51.75" customHeight="1" thickBot="1">
      <c r="A5" s="46"/>
      <c r="B5" s="48"/>
      <c r="C5" s="50"/>
      <c r="D5" s="51"/>
      <c r="E5" s="51"/>
      <c r="F5" s="42"/>
      <c r="G5" s="40"/>
      <c r="H5" s="55"/>
      <c r="I5" s="56"/>
      <c r="J5" s="3" t="s">
        <v>0</v>
      </c>
      <c r="K5" s="3" t="s">
        <v>1</v>
      </c>
      <c r="L5" s="50"/>
      <c r="M5" s="60"/>
      <c r="N5" s="63"/>
      <c r="O5" s="64"/>
      <c r="P5" s="40"/>
      <c r="Q5" s="40"/>
      <c r="R5" s="40"/>
      <c r="S5" s="40"/>
      <c r="T5" s="42"/>
      <c r="U5" s="42"/>
      <c r="V5" s="42"/>
      <c r="W5" s="58"/>
      <c r="X5" s="58"/>
    </row>
    <row r="6" spans="1:24" ht="16.5" thickBot="1">
      <c r="A6" s="4"/>
      <c r="B6" s="5"/>
      <c r="C6" s="6"/>
      <c r="D6" s="6" t="s">
        <v>2</v>
      </c>
      <c r="E6" s="7" t="s">
        <v>3</v>
      </c>
      <c r="F6" s="6" t="s">
        <v>4</v>
      </c>
      <c r="G6" s="6" t="s">
        <v>54</v>
      </c>
      <c r="H6" s="5" t="s">
        <v>27</v>
      </c>
      <c r="I6" s="5" t="s">
        <v>5</v>
      </c>
      <c r="J6" s="5" t="s">
        <v>28</v>
      </c>
      <c r="K6" s="5" t="s">
        <v>28</v>
      </c>
      <c r="L6" s="5" t="s">
        <v>31</v>
      </c>
      <c r="M6" s="8" t="s">
        <v>26</v>
      </c>
      <c r="N6" s="5" t="s">
        <v>33</v>
      </c>
      <c r="O6" s="5" t="s">
        <v>34</v>
      </c>
      <c r="P6" s="9" t="s">
        <v>28</v>
      </c>
      <c r="Q6" s="6" t="s">
        <v>29</v>
      </c>
      <c r="R6" s="6"/>
      <c r="S6" s="6" t="s">
        <v>29</v>
      </c>
      <c r="T6" s="6" t="s">
        <v>10</v>
      </c>
      <c r="U6" s="6" t="s">
        <v>13</v>
      </c>
      <c r="V6" s="33" t="s">
        <v>37</v>
      </c>
      <c r="W6" s="10" t="s">
        <v>30</v>
      </c>
      <c r="X6" s="10"/>
    </row>
    <row r="7" spans="1:24" ht="15.75">
      <c r="A7" s="11"/>
      <c r="B7" s="12"/>
      <c r="C7" s="14"/>
      <c r="D7" s="14"/>
      <c r="E7" s="15"/>
      <c r="F7" s="16"/>
      <c r="G7" s="16"/>
      <c r="H7" s="13"/>
      <c r="I7" s="13"/>
      <c r="J7" s="17"/>
      <c r="K7" s="17"/>
      <c r="L7" s="12"/>
      <c r="M7" s="14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</row>
    <row r="8" spans="1:24" ht="15.75">
      <c r="A8" s="18">
        <v>0.1</v>
      </c>
      <c r="B8" s="19" t="s">
        <v>18</v>
      </c>
      <c r="C8" s="35" t="s">
        <v>23</v>
      </c>
      <c r="D8" s="35">
        <v>6.57</v>
      </c>
      <c r="E8" s="36">
        <v>3</v>
      </c>
      <c r="F8" s="35">
        <f>ROUNDUP(D8*E8,2)</f>
        <v>19.71</v>
      </c>
      <c r="G8" s="37" t="s">
        <v>56</v>
      </c>
      <c r="H8" s="20">
        <v>22</v>
      </c>
      <c r="I8" s="20">
        <v>2</v>
      </c>
      <c r="J8" s="23">
        <v>0.3</v>
      </c>
      <c r="K8" s="23">
        <v>0.6</v>
      </c>
      <c r="L8" s="24">
        <v>12</v>
      </c>
      <c r="M8" s="22">
        <v>5</v>
      </c>
      <c r="N8" s="22" t="s">
        <v>41</v>
      </c>
      <c r="O8" s="22" t="s">
        <v>40</v>
      </c>
      <c r="P8" s="25">
        <v>100</v>
      </c>
      <c r="Q8" s="26">
        <f>ROUNDUP(F8*L8,-2)</f>
        <v>300</v>
      </c>
      <c r="R8" s="26">
        <v>230</v>
      </c>
      <c r="S8" s="26"/>
      <c r="T8" s="27" t="s">
        <v>11</v>
      </c>
      <c r="U8" s="27">
        <v>0</v>
      </c>
      <c r="V8" s="27" t="s">
        <v>38</v>
      </c>
      <c r="W8" s="27">
        <v>0</v>
      </c>
      <c r="X8" s="27"/>
    </row>
    <row r="9" spans="1:24" ht="15.75">
      <c r="A9" s="28">
        <v>0.9</v>
      </c>
      <c r="B9" s="29" t="s">
        <v>20</v>
      </c>
      <c r="C9" s="35" t="s">
        <v>23</v>
      </c>
      <c r="D9" s="35">
        <v>39.92</v>
      </c>
      <c r="E9" s="36">
        <v>3</v>
      </c>
      <c r="F9" s="35">
        <f>D9*E9</f>
        <v>119.76</v>
      </c>
      <c r="G9" s="37" t="s">
        <v>57</v>
      </c>
      <c r="H9" s="20">
        <v>22</v>
      </c>
      <c r="I9" s="20">
        <v>2</v>
      </c>
      <c r="J9" s="23">
        <v>0.3</v>
      </c>
      <c r="K9" s="23">
        <v>0.6</v>
      </c>
      <c r="L9" s="25">
        <v>12</v>
      </c>
      <c r="M9" s="30">
        <v>15</v>
      </c>
      <c r="N9" s="22" t="s">
        <v>41</v>
      </c>
      <c r="O9" s="22" t="s">
        <v>40</v>
      </c>
      <c r="P9" s="25">
        <v>100</v>
      </c>
      <c r="Q9" s="26">
        <f>ROUNDUP(F9*L9,-2)</f>
        <v>1500</v>
      </c>
      <c r="R9" s="26">
        <v>1240</v>
      </c>
      <c r="S9" s="26"/>
      <c r="T9" s="27" t="s">
        <v>11</v>
      </c>
      <c r="U9" s="31">
        <v>3</v>
      </c>
      <c r="V9" s="31" t="s">
        <v>39</v>
      </c>
      <c r="W9" s="32">
        <v>4.5</v>
      </c>
      <c r="X9" s="32" t="s">
        <v>42</v>
      </c>
    </row>
    <row r="10" spans="1:24" ht="15.75">
      <c r="A10" s="28">
        <v>0.8</v>
      </c>
      <c r="B10" s="19" t="s">
        <v>21</v>
      </c>
      <c r="C10" s="35" t="s">
        <v>9</v>
      </c>
      <c r="D10" s="35">
        <v>55.72</v>
      </c>
      <c r="E10" s="36">
        <v>3</v>
      </c>
      <c r="F10" s="35">
        <f>D10*E10</f>
        <v>167.16</v>
      </c>
      <c r="G10" s="37" t="s">
        <v>58</v>
      </c>
      <c r="H10" s="20">
        <v>22</v>
      </c>
      <c r="I10" s="20">
        <v>2</v>
      </c>
      <c r="J10" s="23">
        <v>0.3</v>
      </c>
      <c r="K10" s="23">
        <v>0.6</v>
      </c>
      <c r="L10" s="24">
        <v>6</v>
      </c>
      <c r="M10" s="30">
        <v>0</v>
      </c>
      <c r="N10" s="22" t="s">
        <v>41</v>
      </c>
      <c r="O10" s="22" t="s">
        <v>40</v>
      </c>
      <c r="P10" s="25">
        <v>100</v>
      </c>
      <c r="Q10" s="26">
        <f>ROUNDUP(F10*L10,-2)</f>
        <v>1100</v>
      </c>
      <c r="R10" s="26">
        <v>400</v>
      </c>
      <c r="S10" s="26">
        <v>-700</v>
      </c>
      <c r="T10" s="27" t="s">
        <v>11</v>
      </c>
      <c r="U10" s="31">
        <v>4</v>
      </c>
      <c r="V10" s="31" t="s">
        <v>39</v>
      </c>
      <c r="W10" s="32">
        <v>0.3</v>
      </c>
      <c r="X10" s="32" t="s">
        <v>43</v>
      </c>
    </row>
    <row r="11" spans="1:24" ht="15.75">
      <c r="A11" s="28">
        <v>0.7</v>
      </c>
      <c r="B11" s="19" t="s">
        <v>44</v>
      </c>
      <c r="C11" s="35" t="s">
        <v>9</v>
      </c>
      <c r="D11" s="35">
        <v>6.13</v>
      </c>
      <c r="E11" s="21">
        <v>3</v>
      </c>
      <c r="F11" s="34">
        <f>D11*E11</f>
        <v>18.39</v>
      </c>
      <c r="G11" s="38" t="s">
        <v>59</v>
      </c>
      <c r="H11" s="20">
        <v>18</v>
      </c>
      <c r="I11" s="20">
        <v>2</v>
      </c>
      <c r="J11" s="23">
        <v>0.3</v>
      </c>
      <c r="K11" s="23">
        <v>0.6</v>
      </c>
      <c r="L11" s="24">
        <v>2</v>
      </c>
      <c r="M11" s="30">
        <v>1</v>
      </c>
      <c r="N11" s="22" t="s">
        <v>47</v>
      </c>
      <c r="O11" s="22" t="s">
        <v>45</v>
      </c>
      <c r="P11" s="25">
        <v>100</v>
      </c>
      <c r="Q11" s="26">
        <f>ROUNDUP(F11*L11,-2)</f>
        <v>100</v>
      </c>
      <c r="R11" s="26">
        <v>100</v>
      </c>
      <c r="S11" s="26"/>
      <c r="T11" s="27" t="s">
        <v>45</v>
      </c>
      <c r="U11" s="31">
        <v>5</v>
      </c>
      <c r="V11" s="31" t="s">
        <v>38</v>
      </c>
      <c r="W11" s="32">
        <v>0</v>
      </c>
      <c r="X11" s="32"/>
    </row>
    <row r="12" spans="17:18" ht="15">
      <c r="Q12" s="65">
        <f>SUM(Q8:Q11)</f>
        <v>3000</v>
      </c>
      <c r="R12" s="65">
        <f>SUM(R8:R11)</f>
        <v>1970</v>
      </c>
    </row>
    <row r="13" ht="15">
      <c r="B13" s="1" t="s">
        <v>48</v>
      </c>
    </row>
    <row r="14" ht="15">
      <c r="B14" s="1" t="s">
        <v>49</v>
      </c>
    </row>
  </sheetData>
  <sheetProtection/>
  <mergeCells count="21">
    <mergeCell ref="N4:O5"/>
    <mergeCell ref="G4:G5"/>
    <mergeCell ref="X4:X5"/>
    <mergeCell ref="T4:T5"/>
    <mergeCell ref="U4:U5"/>
    <mergeCell ref="W4:W5"/>
    <mergeCell ref="L4:L5"/>
    <mergeCell ref="P4:P5"/>
    <mergeCell ref="Q4:Q5"/>
    <mergeCell ref="S4:S5"/>
    <mergeCell ref="M4:M5"/>
    <mergeCell ref="R4:R5"/>
    <mergeCell ref="V4:V5"/>
    <mergeCell ref="J4:K4"/>
    <mergeCell ref="A4:A5"/>
    <mergeCell ref="B4:B5"/>
    <mergeCell ref="C4:C5"/>
    <mergeCell ref="D4:D5"/>
    <mergeCell ref="E4:E5"/>
    <mergeCell ref="F4:F5"/>
    <mergeCell ref="H4:I5"/>
  </mergeCells>
  <printOptions/>
  <pageMargins left="0.7874015748031497" right="0.7874015748031497" top="0.3937007874015748" bottom="1.27" header="0.5118110236220472" footer="0.51"/>
  <pageSetup horizontalDpi="600" verticalDpi="600" orientation="landscape" paperSize="8" scale="110" r:id="rId1"/>
  <headerFooter alignWithMargins="0">
    <oddFooter>&amp;RWYDZIAŁ FIZYKI
Tabela 1. Wentylacja i klimatyzacja
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marzena.zolnierczyk</dc:creator>
  <cp:keywords/>
  <dc:description/>
  <cp:lastModifiedBy>DJ MAC</cp:lastModifiedBy>
  <cp:lastPrinted>2006-07-05T12:41:33Z</cp:lastPrinted>
  <dcterms:created xsi:type="dcterms:W3CDTF">2006-04-26T11:43:52Z</dcterms:created>
  <dcterms:modified xsi:type="dcterms:W3CDTF">2014-10-31T15:19:41Z</dcterms:modified>
  <cp:category/>
  <cp:version/>
  <cp:contentType/>
  <cp:contentStatus/>
</cp:coreProperties>
</file>